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612" windowWidth="13512" windowHeight="7428" activeTab="0"/>
  </bookViews>
  <sheets>
    <sheet name="Handicap" sheetId="1" r:id="rId1"/>
  </sheets>
  <externalReferences>
    <externalReference r:id="rId4"/>
    <externalReference r:id="rId5"/>
  </externalReferences>
  <definedNames>
    <definedName name="_xlnm.Print_Area" localSheetId="0">'Handicap'!$A$1:$Q$31</definedName>
  </definedNames>
  <calcPr fullCalcOnLoad="1"/>
</workbook>
</file>

<file path=xl/sharedStrings.xml><?xml version="1.0" encoding="utf-8"?>
<sst xmlns="http://schemas.openxmlformats.org/spreadsheetml/2006/main" count="36" uniqueCount="35">
  <si>
    <t>Handicap</t>
  </si>
  <si>
    <t>Nom - Prénom</t>
  </si>
  <si>
    <t>Total
antérieur</t>
  </si>
  <si>
    <t>Handicap
Journée</t>
  </si>
  <si>
    <t>Total
Scratch
série 1</t>
  </si>
  <si>
    <t>Total
Scratch
série 2</t>
  </si>
  <si>
    <t>Total
Sratch
Journée</t>
  </si>
  <si>
    <t>Moyenne
Scratch
Journée</t>
  </si>
  <si>
    <t>Total
Handicap
Journée</t>
  </si>
  <si>
    <t>Moyenne
Handicap
Journée</t>
  </si>
  <si>
    <t>Total
Sratch
cumulé</t>
  </si>
  <si>
    <t>Moyenne
Totale</t>
  </si>
  <si>
    <t>Nombre
Parties</t>
  </si>
  <si>
    <t>Mise à jour</t>
  </si>
  <si>
    <t>Meilleure
Ligne</t>
  </si>
  <si>
    <t>Meilleure
Série</t>
  </si>
  <si>
    <t>Calcul</t>
  </si>
  <si>
    <t>Résultats Doublette 2022-2023</t>
  </si>
  <si>
    <t>1 ère Période - 1 ère Journée</t>
  </si>
  <si>
    <t>1-Delafosse Nicolas</t>
  </si>
  <si>
    <t>1-Lecarpentier Denis</t>
  </si>
  <si>
    <t>2-Gadais Alain</t>
  </si>
  <si>
    <t>2-Ganné gilles</t>
  </si>
  <si>
    <t>3-Gadais Cathy</t>
  </si>
  <si>
    <t>3-Levesque Bernard</t>
  </si>
  <si>
    <t>4-Gresselin Cyrille</t>
  </si>
  <si>
    <t>4-Mercier Guy</t>
  </si>
  <si>
    <t>5-Morel Anne-Gaelle</t>
  </si>
  <si>
    <t>5-Clavier Fanfan</t>
  </si>
  <si>
    <t>6-Delafosse Florian</t>
  </si>
  <si>
    <t>6-Mercier Régine</t>
  </si>
  <si>
    <t>Asselin Line</t>
  </si>
  <si>
    <t>Langlois Marco</t>
  </si>
  <si>
    <t>Lecordier Manu</t>
  </si>
  <si>
    <t>Niobey Hubert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</si>
</sst>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 quotePrefix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 quotePrefix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 quotePrefix="1">
      <alignment horizontal="center" vertical="center" wrapText="1"/>
    </xf>
    <xf numFmtId="0" fontId="0" fillId="0" borderId="14" xfId="0" applyBorder="1" applyAlignment="1">
      <alignment horizontal="center"/>
    </xf>
    <xf numFmtId="9" fontId="0" fillId="0" borderId="15" xfId="0" applyNumberForma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 quotePrefix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6" fillId="0" borderId="20" xfId="0" applyFont="1" applyBorder="1" applyAlignment="1" quotePrefix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6" fillId="0" borderId="26" xfId="0" applyFont="1" applyBorder="1" applyAlignment="1" quotePrefix="1">
      <alignment horizontal="center" vertical="center"/>
    </xf>
    <xf numFmtId="0" fontId="5" fillId="0" borderId="27" xfId="0" applyFont="1" applyBorder="1" applyAlignment="1" quotePrefix="1">
      <alignment horizontal="left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3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5" fillId="0" borderId="32" xfId="0" applyFont="1" applyBorder="1" applyAlignment="1">
      <alignment vertical="center"/>
    </xf>
    <xf numFmtId="0" fontId="6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6" fillId="0" borderId="27" xfId="0" applyFont="1" applyBorder="1" applyAlignment="1" quotePrefix="1">
      <alignment horizontal="center" vertical="center"/>
    </xf>
    <xf numFmtId="0" fontId="6" fillId="0" borderId="16" xfId="0" applyFont="1" applyBorder="1" applyAlignment="1" quotePrefix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5" fillId="0" borderId="20" xfId="0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7" xfId="0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5" fillId="0" borderId="0" xfId="0" applyFont="1" applyAlignment="1">
      <alignment/>
    </xf>
    <xf numFmtId="14" fontId="5" fillId="0" borderId="0" xfId="0" applyNumberFormat="1" applyFont="1" applyAlignment="1">
      <alignment/>
    </xf>
    <xf numFmtId="0" fontId="6" fillId="0" borderId="2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1" fillId="0" borderId="0" xfId="0" applyFont="1" applyAlignment="1" quotePrefix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 quotePrefix="1">
      <alignment horizontal="center"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ublette%20Calcul%20Valeur%20Handica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oublette%20P1-J1%20Saisie%20R&#233;sulta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J1"/>
      <sheetName val="P1J2"/>
      <sheetName val="P1J3"/>
      <sheetName val="P1J4"/>
      <sheetName val="P1J5"/>
      <sheetName val="P2J1"/>
      <sheetName val="P2J2"/>
      <sheetName val="P2J3"/>
      <sheetName val="P2J4"/>
      <sheetName val="P2J5"/>
      <sheetName val="P3J1"/>
      <sheetName val="P3J2"/>
      <sheetName val="P3J3"/>
      <sheetName val="P3J4"/>
      <sheetName val="P3J5"/>
    </sheetNames>
    <sheetDataSet>
      <sheetData sheetId="1">
        <row r="8">
          <cell r="L8">
            <v>245</v>
          </cell>
          <cell r="M8">
            <v>608</v>
          </cell>
        </row>
        <row r="9">
          <cell r="L9">
            <v>198</v>
          </cell>
          <cell r="M9">
            <v>545</v>
          </cell>
        </row>
        <row r="10">
          <cell r="L10">
            <v>190</v>
          </cell>
          <cell r="M10">
            <v>506</v>
          </cell>
        </row>
        <row r="11">
          <cell r="L11">
            <v>186</v>
          </cell>
          <cell r="M11">
            <v>506</v>
          </cell>
        </row>
        <row r="12">
          <cell r="L12">
            <v>180</v>
          </cell>
          <cell r="M12">
            <v>478</v>
          </cell>
        </row>
        <row r="13">
          <cell r="L13">
            <v>189</v>
          </cell>
          <cell r="M13">
            <v>524</v>
          </cell>
        </row>
        <row r="14">
          <cell r="L14">
            <v>203</v>
          </cell>
          <cell r="M14">
            <v>561</v>
          </cell>
        </row>
        <row r="15">
          <cell r="L15">
            <v>208</v>
          </cell>
          <cell r="M15">
            <v>552</v>
          </cell>
        </row>
        <row r="16">
          <cell r="L16">
            <v>214</v>
          </cell>
          <cell r="M16">
            <v>557</v>
          </cell>
        </row>
        <row r="17">
          <cell r="L17">
            <v>203</v>
          </cell>
          <cell r="M17">
            <v>479</v>
          </cell>
        </row>
        <row r="18">
          <cell r="L18">
            <v>221</v>
          </cell>
          <cell r="M18">
            <v>586</v>
          </cell>
        </row>
        <row r="19">
          <cell r="L19">
            <v>200</v>
          </cell>
          <cell r="M19">
            <v>565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Feuil4"/>
      <sheetName val="Feuil5"/>
      <sheetName val="Feuil6"/>
      <sheetName val="Feuil7"/>
    </sheetNames>
    <sheetDataSet>
      <sheetData sheetId="6">
        <row r="2">
          <cell r="D2">
            <v>599</v>
          </cell>
          <cell r="E2">
            <v>608</v>
          </cell>
        </row>
        <row r="3">
          <cell r="D3">
            <v>545</v>
          </cell>
          <cell r="E3">
            <v>520</v>
          </cell>
        </row>
        <row r="4">
          <cell r="D4">
            <v>435</v>
          </cell>
          <cell r="E4">
            <v>506</v>
          </cell>
        </row>
        <row r="5">
          <cell r="D5">
            <v>506</v>
          </cell>
          <cell r="E5">
            <v>453</v>
          </cell>
        </row>
        <row r="6">
          <cell r="D6">
            <v>435</v>
          </cell>
          <cell r="E6">
            <v>478</v>
          </cell>
        </row>
        <row r="7">
          <cell r="D7">
            <v>470</v>
          </cell>
          <cell r="E7">
            <v>524</v>
          </cell>
        </row>
        <row r="8">
          <cell r="D8">
            <v>515</v>
          </cell>
          <cell r="E8">
            <v>561</v>
          </cell>
        </row>
        <row r="9">
          <cell r="D9">
            <v>507</v>
          </cell>
          <cell r="E9">
            <v>552</v>
          </cell>
        </row>
        <row r="10">
          <cell r="D10">
            <v>508</v>
          </cell>
          <cell r="E10">
            <v>557</v>
          </cell>
        </row>
        <row r="11">
          <cell r="D11">
            <v>479</v>
          </cell>
          <cell r="E11">
            <v>437</v>
          </cell>
        </row>
        <row r="12">
          <cell r="D12">
            <v>430</v>
          </cell>
          <cell r="E12">
            <v>586</v>
          </cell>
        </row>
        <row r="13">
          <cell r="D13">
            <v>463</v>
          </cell>
          <cell r="E13">
            <v>565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29"/>
  <sheetViews>
    <sheetView tabSelected="1" zoomScale="80" zoomScaleNormal="80" workbookViewId="0" topLeftCell="A1">
      <selection activeCell="A1" sqref="A1"/>
    </sheetView>
  </sheetViews>
  <sheetFormatPr defaultColWidth="11.421875" defaultRowHeight="12.75"/>
  <cols>
    <col min="1" max="1" width="4.7109375" style="0" customWidth="1"/>
    <col min="2" max="2" width="22.7109375" style="0" bestFit="1" customWidth="1"/>
    <col min="3" max="3" width="11.57421875" style="0" bestFit="1" customWidth="1"/>
    <col min="4" max="4" width="12.28125" style="4" bestFit="1" customWidth="1"/>
    <col min="5" max="6" width="10.421875" style="3" bestFit="1" customWidth="1"/>
    <col min="7" max="7" width="10.7109375" style="3" bestFit="1" customWidth="1"/>
    <col min="8" max="8" width="12.00390625" style="3" bestFit="1" customWidth="1"/>
    <col min="9" max="10" width="12.28125" style="3" bestFit="1" customWidth="1"/>
    <col min="11" max="11" width="9.57421875" style="3" bestFit="1" customWidth="1"/>
    <col min="12" max="13" width="12.28125" style="3" bestFit="1" customWidth="1"/>
    <col min="14" max="14" width="12.00390625" style="3" bestFit="1" customWidth="1"/>
    <col min="15" max="15" width="11.57421875" style="3" bestFit="1" customWidth="1"/>
    <col min="16" max="16" width="12.28125" style="3" bestFit="1" customWidth="1"/>
    <col min="17" max="17" width="4.421875" style="0" customWidth="1"/>
    <col min="18" max="18" width="4.7109375" style="0" bestFit="1" customWidth="1"/>
    <col min="19" max="19" width="5.140625" style="0" bestFit="1" customWidth="1"/>
  </cols>
  <sheetData>
    <row r="1" spans="2:16" ht="17.25">
      <c r="B1" s="65" t="s">
        <v>17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2:4" ht="15">
      <c r="B2" s="1"/>
      <c r="C2" s="1"/>
      <c r="D2" s="2"/>
    </row>
    <row r="3" spans="2:16" ht="15.75" customHeight="1">
      <c r="B3" s="66" t="s">
        <v>0</v>
      </c>
      <c r="C3" s="67"/>
      <c r="D3" s="67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</row>
    <row r="4" spans="2:16" ht="15.75" customHeight="1">
      <c r="B4" s="68" t="s">
        <v>18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</row>
    <row r="5" spans="2:16" ht="15" customHeight="1"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</row>
    <row r="6" ht="13.5" thickBot="1"/>
    <row r="7" spans="2:16" ht="57" customHeight="1" thickBot="1">
      <c r="B7" s="7" t="s">
        <v>1</v>
      </c>
      <c r="C7" s="5" t="s">
        <v>2</v>
      </c>
      <c r="D7" s="5" t="s">
        <v>3</v>
      </c>
      <c r="E7" s="8" t="s">
        <v>4</v>
      </c>
      <c r="F7" s="9" t="s">
        <v>5</v>
      </c>
      <c r="G7" s="10" t="s">
        <v>6</v>
      </c>
      <c r="H7" s="10" t="s">
        <v>7</v>
      </c>
      <c r="I7" s="10" t="s">
        <v>8</v>
      </c>
      <c r="J7" s="11" t="s">
        <v>9</v>
      </c>
      <c r="K7" s="12" t="s">
        <v>10</v>
      </c>
      <c r="L7" s="5" t="s">
        <v>14</v>
      </c>
      <c r="M7" s="5" t="s">
        <v>15</v>
      </c>
      <c r="N7" s="5" t="s">
        <v>11</v>
      </c>
      <c r="O7" s="5" t="s">
        <v>12</v>
      </c>
      <c r="P7" s="5" t="s">
        <v>0</v>
      </c>
    </row>
    <row r="8" spans="2:19" ht="19.5" customHeight="1" thickBot="1">
      <c r="B8" s="34" t="s">
        <v>19</v>
      </c>
      <c r="C8" s="46"/>
      <c r="D8" s="15">
        <v>21</v>
      </c>
      <c r="E8" s="16">
        <f>'[2]Feuil7'!D2</f>
        <v>599</v>
      </c>
      <c r="F8" s="17">
        <f>'[2]Feuil7'!E2</f>
        <v>608</v>
      </c>
      <c r="G8" s="17">
        <f aca="true" t="shared" si="0" ref="G8:G26">SUM(E8:F8)</f>
        <v>1207</v>
      </c>
      <c r="H8" s="17">
        <f aca="true" t="shared" si="1" ref="H8:H26">INT(G8/6)</f>
        <v>201</v>
      </c>
      <c r="I8" s="17">
        <f aca="true" t="shared" si="2" ref="I8:I26">G8+(6*D8)</f>
        <v>1333</v>
      </c>
      <c r="J8" s="18">
        <f aca="true" t="shared" si="3" ref="J8:J26">INT(I8/6)</f>
        <v>222</v>
      </c>
      <c r="K8" s="15">
        <f aca="true" t="shared" si="4" ref="K8:K26">C8+G8</f>
        <v>1207</v>
      </c>
      <c r="L8" s="15">
        <f>'[1]P1J2'!L8</f>
        <v>245</v>
      </c>
      <c r="M8" s="15">
        <f>'[1]P1J2'!M8</f>
        <v>608</v>
      </c>
      <c r="N8" s="45">
        <f aca="true" t="shared" si="5" ref="N8:N26">IF(O8=0,"  ",INT(K8/O8))</f>
        <v>201</v>
      </c>
      <c r="O8" s="15">
        <v>6</v>
      </c>
      <c r="P8" s="44">
        <f aca="true" t="shared" si="6" ref="P8:P26">IF(O8=0,D8,IF(INT((R$9-N8)*S$9)&lt;0,0,INT((R$9-N8)*S$9)))</f>
        <v>13</v>
      </c>
      <c r="R8" s="63" t="s">
        <v>16</v>
      </c>
      <c r="S8" s="64"/>
    </row>
    <row r="9" spans="2:19" ht="19.5" customHeight="1" thickBot="1">
      <c r="B9" s="49" t="s">
        <v>25</v>
      </c>
      <c r="C9" s="48"/>
      <c r="D9" s="20">
        <v>20</v>
      </c>
      <c r="E9" s="21">
        <f>'[2]Feuil7'!D8</f>
        <v>515</v>
      </c>
      <c r="F9" s="22">
        <f>'[2]Feuil7'!E8</f>
        <v>561</v>
      </c>
      <c r="G9" s="22">
        <f t="shared" si="0"/>
        <v>1076</v>
      </c>
      <c r="H9" s="22">
        <f t="shared" si="1"/>
        <v>179</v>
      </c>
      <c r="I9" s="22">
        <f t="shared" si="2"/>
        <v>1196</v>
      </c>
      <c r="J9" s="23">
        <f t="shared" si="3"/>
        <v>199</v>
      </c>
      <c r="K9" s="20">
        <f t="shared" si="4"/>
        <v>1076</v>
      </c>
      <c r="L9" s="20">
        <f>'[1]P1J2'!L14</f>
        <v>203</v>
      </c>
      <c r="M9" s="20">
        <f>'[1]P1J2'!M14</f>
        <v>561</v>
      </c>
      <c r="N9" s="20">
        <f t="shared" si="5"/>
        <v>179</v>
      </c>
      <c r="O9" s="20">
        <v>6</v>
      </c>
      <c r="P9" s="24">
        <f t="shared" si="6"/>
        <v>28</v>
      </c>
      <c r="R9" s="13">
        <v>220</v>
      </c>
      <c r="S9" s="14">
        <v>0.7</v>
      </c>
    </row>
    <row r="10" spans="2:16" ht="19.5" customHeight="1">
      <c r="B10" s="19" t="s">
        <v>20</v>
      </c>
      <c r="C10" s="47"/>
      <c r="D10" s="20">
        <v>27</v>
      </c>
      <c r="E10" s="21">
        <f>'[2]Feuil7'!D3</f>
        <v>545</v>
      </c>
      <c r="F10" s="22">
        <f>'[2]Feuil7'!E3</f>
        <v>520</v>
      </c>
      <c r="G10" s="22">
        <f t="shared" si="0"/>
        <v>1065</v>
      </c>
      <c r="H10" s="22">
        <f t="shared" si="1"/>
        <v>177</v>
      </c>
      <c r="I10" s="22">
        <f t="shared" si="2"/>
        <v>1227</v>
      </c>
      <c r="J10" s="23">
        <f t="shared" si="3"/>
        <v>204</v>
      </c>
      <c r="K10" s="20">
        <f t="shared" si="4"/>
        <v>1065</v>
      </c>
      <c r="L10" s="20">
        <f>'[1]P1J2'!L9</f>
        <v>198</v>
      </c>
      <c r="M10" s="20">
        <f>'[1]P1J2'!M9</f>
        <v>545</v>
      </c>
      <c r="N10" s="20">
        <f t="shared" si="5"/>
        <v>177</v>
      </c>
      <c r="O10" s="20">
        <v>6</v>
      </c>
      <c r="P10" s="24">
        <f t="shared" si="6"/>
        <v>30</v>
      </c>
    </row>
    <row r="11" spans="2:16" ht="19.5" customHeight="1">
      <c r="B11" s="49" t="s">
        <v>27</v>
      </c>
      <c r="C11" s="48"/>
      <c r="D11" s="20">
        <v>37</v>
      </c>
      <c r="E11" s="21">
        <f>'[2]Feuil7'!D10</f>
        <v>508</v>
      </c>
      <c r="F11" s="22">
        <f>'[2]Feuil7'!E10</f>
        <v>557</v>
      </c>
      <c r="G11" s="22">
        <f t="shared" si="0"/>
        <v>1065</v>
      </c>
      <c r="H11" s="22">
        <f t="shared" si="1"/>
        <v>177</v>
      </c>
      <c r="I11" s="22">
        <f t="shared" si="2"/>
        <v>1287</v>
      </c>
      <c r="J11" s="23">
        <f t="shared" si="3"/>
        <v>214</v>
      </c>
      <c r="K11" s="20">
        <f t="shared" si="4"/>
        <v>1065</v>
      </c>
      <c r="L11" s="20">
        <f>'[1]P1J2'!L16</f>
        <v>214</v>
      </c>
      <c r="M11" s="20">
        <f>'[1]P1J2'!M16</f>
        <v>557</v>
      </c>
      <c r="N11" s="20">
        <f t="shared" si="5"/>
        <v>177</v>
      </c>
      <c r="O11" s="20">
        <v>6</v>
      </c>
      <c r="P11" s="24">
        <f t="shared" si="6"/>
        <v>30</v>
      </c>
    </row>
    <row r="12" spans="2:19" ht="19.5" customHeight="1">
      <c r="B12" s="49" t="s">
        <v>26</v>
      </c>
      <c r="C12" s="48"/>
      <c r="D12" s="20">
        <v>20</v>
      </c>
      <c r="E12" s="21">
        <f>'[2]Feuil7'!D9</f>
        <v>507</v>
      </c>
      <c r="F12" s="22">
        <f>'[2]Feuil7'!E9</f>
        <v>552</v>
      </c>
      <c r="G12" s="22">
        <f t="shared" si="0"/>
        <v>1059</v>
      </c>
      <c r="H12" s="22">
        <f t="shared" si="1"/>
        <v>176</v>
      </c>
      <c r="I12" s="22">
        <f t="shared" si="2"/>
        <v>1179</v>
      </c>
      <c r="J12" s="23">
        <f t="shared" si="3"/>
        <v>196</v>
      </c>
      <c r="K12" s="20">
        <f t="shared" si="4"/>
        <v>1059</v>
      </c>
      <c r="L12" s="20">
        <f>'[1]P1J2'!L15</f>
        <v>208</v>
      </c>
      <c r="M12" s="20">
        <f>'[1]P1J2'!M15</f>
        <v>552</v>
      </c>
      <c r="N12" s="20">
        <f t="shared" si="5"/>
        <v>176</v>
      </c>
      <c r="O12" s="20">
        <v>6</v>
      </c>
      <c r="P12" s="24">
        <f t="shared" si="6"/>
        <v>30</v>
      </c>
      <c r="S12">
        <f>SUM(D8:D9)</f>
        <v>41</v>
      </c>
    </row>
    <row r="13" spans="2:19" ht="19.5" customHeight="1">
      <c r="B13" s="19" t="s">
        <v>30</v>
      </c>
      <c r="C13" s="48"/>
      <c r="D13" s="20">
        <v>30</v>
      </c>
      <c r="E13" s="21">
        <f>'[2]Feuil7'!D13</f>
        <v>463</v>
      </c>
      <c r="F13" s="22">
        <f>'[2]Feuil7'!E13</f>
        <v>565</v>
      </c>
      <c r="G13" s="22">
        <f t="shared" si="0"/>
        <v>1028</v>
      </c>
      <c r="H13" s="22">
        <f t="shared" si="1"/>
        <v>171</v>
      </c>
      <c r="I13" s="22">
        <f t="shared" si="2"/>
        <v>1208</v>
      </c>
      <c r="J13" s="23">
        <f t="shared" si="3"/>
        <v>201</v>
      </c>
      <c r="K13" s="20">
        <f t="shared" si="4"/>
        <v>1028</v>
      </c>
      <c r="L13" s="20">
        <f>'[1]P1J2'!L19</f>
        <v>200</v>
      </c>
      <c r="M13" s="20">
        <f>'[1]P1J2'!M19</f>
        <v>565</v>
      </c>
      <c r="N13" s="20">
        <f t="shared" si="5"/>
        <v>171</v>
      </c>
      <c r="O13" s="20">
        <v>6</v>
      </c>
      <c r="P13" s="62">
        <f t="shared" si="6"/>
        <v>34</v>
      </c>
      <c r="S13">
        <f>SUM(D10:D11)</f>
        <v>64</v>
      </c>
    </row>
    <row r="14" spans="2:19" ht="19.5" customHeight="1">
      <c r="B14" s="51" t="s">
        <v>29</v>
      </c>
      <c r="C14" s="52"/>
      <c r="D14" s="20">
        <v>28</v>
      </c>
      <c r="E14" s="21">
        <f>'[2]Feuil7'!D12</f>
        <v>430</v>
      </c>
      <c r="F14" s="22">
        <f>'[2]Feuil7'!E12</f>
        <v>586</v>
      </c>
      <c r="G14" s="22">
        <f t="shared" si="0"/>
        <v>1016</v>
      </c>
      <c r="H14" s="22">
        <f t="shared" si="1"/>
        <v>169</v>
      </c>
      <c r="I14" s="22">
        <f t="shared" si="2"/>
        <v>1184</v>
      </c>
      <c r="J14" s="23">
        <f t="shared" si="3"/>
        <v>197</v>
      </c>
      <c r="K14" s="20">
        <f t="shared" si="4"/>
        <v>1016</v>
      </c>
      <c r="L14" s="20">
        <f>'[1]P1J2'!L18</f>
        <v>221</v>
      </c>
      <c r="M14" s="20">
        <f>'[1]P1J2'!M18</f>
        <v>586</v>
      </c>
      <c r="N14" s="20">
        <f t="shared" si="5"/>
        <v>169</v>
      </c>
      <c r="O14" s="20">
        <v>6</v>
      </c>
      <c r="P14" s="24">
        <f t="shared" si="6"/>
        <v>35</v>
      </c>
      <c r="S14">
        <f>SUM(D12:D13)</f>
        <v>50</v>
      </c>
    </row>
    <row r="15" spans="2:19" ht="19.5" customHeight="1">
      <c r="B15" s="49" t="s">
        <v>24</v>
      </c>
      <c r="C15" s="48"/>
      <c r="D15" s="20">
        <v>39</v>
      </c>
      <c r="E15" s="21">
        <f>'[2]Feuil7'!D7</f>
        <v>470</v>
      </c>
      <c r="F15" s="22">
        <f>'[2]Feuil7'!E7</f>
        <v>524</v>
      </c>
      <c r="G15" s="22">
        <f t="shared" si="0"/>
        <v>994</v>
      </c>
      <c r="H15" s="22">
        <f t="shared" si="1"/>
        <v>165</v>
      </c>
      <c r="I15" s="22">
        <f t="shared" si="2"/>
        <v>1228</v>
      </c>
      <c r="J15" s="23">
        <f t="shared" si="3"/>
        <v>204</v>
      </c>
      <c r="K15" s="20">
        <f t="shared" si="4"/>
        <v>994</v>
      </c>
      <c r="L15" s="20">
        <f>'[1]P1J2'!L13</f>
        <v>189</v>
      </c>
      <c r="M15" s="20">
        <f>'[1]P1J2'!M13</f>
        <v>524</v>
      </c>
      <c r="N15" s="20">
        <f t="shared" si="5"/>
        <v>165</v>
      </c>
      <c r="O15" s="20">
        <v>6</v>
      </c>
      <c r="P15" s="24">
        <f t="shared" si="6"/>
        <v>38</v>
      </c>
      <c r="S15">
        <f>SUM(D14:D15)</f>
        <v>67</v>
      </c>
    </row>
    <row r="16" spans="2:19" ht="19.5" customHeight="1">
      <c r="B16" s="49" t="s">
        <v>22</v>
      </c>
      <c r="C16" s="48"/>
      <c r="D16" s="20">
        <v>20</v>
      </c>
      <c r="E16" s="21">
        <f>'[2]Feuil7'!D5</f>
        <v>506</v>
      </c>
      <c r="F16" s="22">
        <f>'[2]Feuil7'!E5</f>
        <v>453</v>
      </c>
      <c r="G16" s="22">
        <f t="shared" si="0"/>
        <v>959</v>
      </c>
      <c r="H16" s="22">
        <f t="shared" si="1"/>
        <v>159</v>
      </c>
      <c r="I16" s="22">
        <f t="shared" si="2"/>
        <v>1079</v>
      </c>
      <c r="J16" s="23">
        <f t="shared" si="3"/>
        <v>179</v>
      </c>
      <c r="K16" s="20">
        <f t="shared" si="4"/>
        <v>959</v>
      </c>
      <c r="L16" s="20">
        <f>'[1]P1J2'!L11</f>
        <v>186</v>
      </c>
      <c r="M16" s="20">
        <f>'[1]P1J2'!M11</f>
        <v>506</v>
      </c>
      <c r="N16" s="20">
        <f t="shared" si="5"/>
        <v>159</v>
      </c>
      <c r="O16" s="20">
        <v>6</v>
      </c>
      <c r="P16" s="24">
        <f t="shared" si="6"/>
        <v>42</v>
      </c>
      <c r="S16">
        <f>SUM(D16:D17)</f>
        <v>45</v>
      </c>
    </row>
    <row r="17" spans="2:19" ht="19.5" customHeight="1">
      <c r="B17" s="19" t="s">
        <v>21</v>
      </c>
      <c r="C17" s="48"/>
      <c r="D17" s="20">
        <v>25</v>
      </c>
      <c r="E17" s="21">
        <f>'[2]Feuil7'!D4</f>
        <v>435</v>
      </c>
      <c r="F17" s="22">
        <f>'[2]Feuil7'!E4</f>
        <v>506</v>
      </c>
      <c r="G17" s="22">
        <f t="shared" si="0"/>
        <v>941</v>
      </c>
      <c r="H17" s="22">
        <f t="shared" si="1"/>
        <v>156</v>
      </c>
      <c r="I17" s="22">
        <f t="shared" si="2"/>
        <v>1091</v>
      </c>
      <c r="J17" s="23">
        <f t="shared" si="3"/>
        <v>181</v>
      </c>
      <c r="K17" s="20">
        <f t="shared" si="4"/>
        <v>941</v>
      </c>
      <c r="L17" s="20">
        <f>'[1]P1J2'!L10</f>
        <v>190</v>
      </c>
      <c r="M17" s="20">
        <f>'[1]P1J2'!M10</f>
        <v>506</v>
      </c>
      <c r="N17" s="20">
        <f t="shared" si="5"/>
        <v>156</v>
      </c>
      <c r="O17" s="20">
        <v>6</v>
      </c>
      <c r="P17" s="24">
        <f t="shared" si="6"/>
        <v>44</v>
      </c>
      <c r="S17">
        <f>SUM(D18:D19)</f>
        <v>74</v>
      </c>
    </row>
    <row r="18" spans="2:16" ht="19.5" customHeight="1">
      <c r="B18" s="49" t="s">
        <v>23</v>
      </c>
      <c r="C18" s="48"/>
      <c r="D18" s="50">
        <v>42</v>
      </c>
      <c r="E18" s="21">
        <f>'[2]Feuil7'!D6</f>
        <v>435</v>
      </c>
      <c r="F18" s="22">
        <f>'[2]Feuil7'!E6</f>
        <v>478</v>
      </c>
      <c r="G18" s="22">
        <f t="shared" si="0"/>
        <v>913</v>
      </c>
      <c r="H18" s="25">
        <f t="shared" si="1"/>
        <v>152</v>
      </c>
      <c r="I18" s="25">
        <f t="shared" si="2"/>
        <v>1165</v>
      </c>
      <c r="J18" s="26">
        <f t="shared" si="3"/>
        <v>194</v>
      </c>
      <c r="K18" s="27">
        <f t="shared" si="4"/>
        <v>913</v>
      </c>
      <c r="L18" s="20">
        <f>'[1]P1J2'!L12</f>
        <v>180</v>
      </c>
      <c r="M18" s="20">
        <f>'[1]P1J2'!M12</f>
        <v>478</v>
      </c>
      <c r="N18" s="27">
        <f t="shared" si="5"/>
        <v>152</v>
      </c>
      <c r="O18" s="20">
        <v>6</v>
      </c>
      <c r="P18" s="28">
        <f t="shared" si="6"/>
        <v>47</v>
      </c>
    </row>
    <row r="19" spans="2:16" ht="19.5" customHeight="1" thickBot="1">
      <c r="B19" s="29" t="s">
        <v>28</v>
      </c>
      <c r="C19" s="53"/>
      <c r="D19" s="30">
        <v>32</v>
      </c>
      <c r="E19" s="31">
        <f>'[2]Feuil7'!D11</f>
        <v>479</v>
      </c>
      <c r="F19" s="32">
        <f>'[2]Feuil7'!E11</f>
        <v>437</v>
      </c>
      <c r="G19" s="32">
        <f t="shared" si="0"/>
        <v>916</v>
      </c>
      <c r="H19" s="32">
        <f t="shared" si="1"/>
        <v>152</v>
      </c>
      <c r="I19" s="32">
        <f t="shared" si="2"/>
        <v>1108</v>
      </c>
      <c r="J19" s="33">
        <f t="shared" si="3"/>
        <v>184</v>
      </c>
      <c r="K19" s="30">
        <f t="shared" si="4"/>
        <v>916</v>
      </c>
      <c r="L19" s="30">
        <f>'[1]P1J2'!L17</f>
        <v>203</v>
      </c>
      <c r="M19" s="30">
        <f>'[1]P1J2'!M17</f>
        <v>479</v>
      </c>
      <c r="N19" s="30">
        <f t="shared" si="5"/>
        <v>152</v>
      </c>
      <c r="O19" s="30">
        <v>6</v>
      </c>
      <c r="P19" s="43">
        <f t="shared" si="6"/>
        <v>47</v>
      </c>
    </row>
    <row r="20" spans="2:16" ht="19.5" customHeight="1">
      <c r="B20" s="34" t="s">
        <v>31</v>
      </c>
      <c r="C20" s="46"/>
      <c r="D20" s="15">
        <v>62</v>
      </c>
      <c r="E20" s="16"/>
      <c r="F20" s="17"/>
      <c r="G20" s="17">
        <f t="shared" si="0"/>
        <v>0</v>
      </c>
      <c r="H20" s="17">
        <f t="shared" si="1"/>
        <v>0</v>
      </c>
      <c r="I20" s="17">
        <f t="shared" si="2"/>
        <v>372</v>
      </c>
      <c r="J20" s="18">
        <f t="shared" si="3"/>
        <v>62</v>
      </c>
      <c r="K20" s="15">
        <f t="shared" si="4"/>
        <v>0</v>
      </c>
      <c r="L20" s="15"/>
      <c r="M20" s="15"/>
      <c r="N20" s="15" t="str">
        <f t="shared" si="5"/>
        <v>  </v>
      </c>
      <c r="O20" s="15">
        <v>0</v>
      </c>
      <c r="P20" s="55">
        <f t="shared" si="6"/>
        <v>62</v>
      </c>
    </row>
    <row r="21" spans="2:16" ht="19.5" customHeight="1">
      <c r="B21" s="56" t="s">
        <v>32</v>
      </c>
      <c r="C21" s="57"/>
      <c r="D21" s="27">
        <v>30</v>
      </c>
      <c r="E21" s="35"/>
      <c r="F21" s="25"/>
      <c r="G21" s="25">
        <f t="shared" si="0"/>
        <v>0</v>
      </c>
      <c r="H21" s="25">
        <f t="shared" si="1"/>
        <v>0</v>
      </c>
      <c r="I21" s="25">
        <f t="shared" si="2"/>
        <v>180</v>
      </c>
      <c r="J21" s="26">
        <f t="shared" si="3"/>
        <v>30</v>
      </c>
      <c r="K21" s="27">
        <f t="shared" si="4"/>
        <v>0</v>
      </c>
      <c r="L21" s="27"/>
      <c r="M21" s="27"/>
      <c r="N21" s="27" t="str">
        <f t="shared" si="5"/>
        <v>  </v>
      </c>
      <c r="O21" s="27">
        <v>0</v>
      </c>
      <c r="P21" s="36">
        <f t="shared" si="6"/>
        <v>30</v>
      </c>
    </row>
    <row r="22" spans="2:16" ht="19.5" customHeight="1">
      <c r="B22" s="56" t="s">
        <v>33</v>
      </c>
      <c r="C22" s="57"/>
      <c r="D22" s="27">
        <v>27</v>
      </c>
      <c r="E22" s="35"/>
      <c r="F22" s="25"/>
      <c r="G22" s="25">
        <f t="shared" si="0"/>
        <v>0</v>
      </c>
      <c r="H22" s="25">
        <f t="shared" si="1"/>
        <v>0</v>
      </c>
      <c r="I22" s="25">
        <f t="shared" si="2"/>
        <v>162</v>
      </c>
      <c r="J22" s="26">
        <f t="shared" si="3"/>
        <v>27</v>
      </c>
      <c r="K22" s="27">
        <f t="shared" si="4"/>
        <v>0</v>
      </c>
      <c r="L22" s="27"/>
      <c r="M22" s="27"/>
      <c r="N22" s="27" t="str">
        <f t="shared" si="5"/>
        <v>  </v>
      </c>
      <c r="O22" s="27">
        <v>0</v>
      </c>
      <c r="P22" s="36">
        <f t="shared" si="6"/>
        <v>27</v>
      </c>
    </row>
    <row r="23" spans="2:16" ht="19.5" customHeight="1">
      <c r="B23" s="58" t="s">
        <v>34</v>
      </c>
      <c r="C23" s="48"/>
      <c r="D23" s="20">
        <v>27</v>
      </c>
      <c r="E23" s="21"/>
      <c r="F23" s="22"/>
      <c r="G23" s="22">
        <f t="shared" si="0"/>
        <v>0</v>
      </c>
      <c r="H23" s="22">
        <f t="shared" si="1"/>
        <v>0</v>
      </c>
      <c r="I23" s="22">
        <f t="shared" si="2"/>
        <v>162</v>
      </c>
      <c r="J23" s="23">
        <f t="shared" si="3"/>
        <v>27</v>
      </c>
      <c r="K23" s="20">
        <f t="shared" si="4"/>
        <v>0</v>
      </c>
      <c r="L23" s="20"/>
      <c r="M23" s="20"/>
      <c r="N23" s="20" t="str">
        <f t="shared" si="5"/>
        <v>  </v>
      </c>
      <c r="O23" s="20">
        <v>0</v>
      </c>
      <c r="P23" s="28">
        <f t="shared" si="6"/>
        <v>27</v>
      </c>
    </row>
    <row r="24" spans="2:16" ht="19.5" customHeight="1">
      <c r="B24" s="58"/>
      <c r="C24" s="48"/>
      <c r="D24" s="20"/>
      <c r="E24" s="21"/>
      <c r="F24" s="22"/>
      <c r="G24" s="22">
        <f t="shared" si="0"/>
        <v>0</v>
      </c>
      <c r="H24" s="22">
        <f t="shared" si="1"/>
        <v>0</v>
      </c>
      <c r="I24" s="22">
        <f t="shared" si="2"/>
        <v>0</v>
      </c>
      <c r="J24" s="23">
        <f t="shared" si="3"/>
        <v>0</v>
      </c>
      <c r="K24" s="20">
        <f t="shared" si="4"/>
        <v>0</v>
      </c>
      <c r="L24" s="20"/>
      <c r="M24" s="20"/>
      <c r="N24" s="20" t="str">
        <f t="shared" si="5"/>
        <v>  </v>
      </c>
      <c r="O24" s="20">
        <v>0</v>
      </c>
      <c r="P24" s="36">
        <f t="shared" si="6"/>
        <v>0</v>
      </c>
    </row>
    <row r="25" spans="2:16" ht="19.5" customHeight="1">
      <c r="B25" s="58"/>
      <c r="C25" s="48"/>
      <c r="D25" s="20"/>
      <c r="E25" s="21"/>
      <c r="F25" s="22"/>
      <c r="G25" s="22">
        <f t="shared" si="0"/>
        <v>0</v>
      </c>
      <c r="H25" s="22">
        <f t="shared" si="1"/>
        <v>0</v>
      </c>
      <c r="I25" s="22">
        <f t="shared" si="2"/>
        <v>0</v>
      </c>
      <c r="J25" s="23">
        <f t="shared" si="3"/>
        <v>0</v>
      </c>
      <c r="K25" s="20">
        <f t="shared" si="4"/>
        <v>0</v>
      </c>
      <c r="L25" s="20"/>
      <c r="M25" s="20"/>
      <c r="N25" s="20" t="str">
        <f t="shared" si="5"/>
        <v>  </v>
      </c>
      <c r="O25" s="20"/>
      <c r="P25" s="36">
        <f t="shared" si="6"/>
        <v>0</v>
      </c>
    </row>
    <row r="26" spans="2:16" ht="19.5" customHeight="1">
      <c r="B26" s="49"/>
      <c r="C26" s="48"/>
      <c r="D26" s="20"/>
      <c r="E26" s="21"/>
      <c r="F26" s="22"/>
      <c r="G26" s="22">
        <f t="shared" si="0"/>
        <v>0</v>
      </c>
      <c r="H26" s="22">
        <f t="shared" si="1"/>
        <v>0</v>
      </c>
      <c r="I26" s="22">
        <f t="shared" si="2"/>
        <v>0</v>
      </c>
      <c r="J26" s="23">
        <f t="shared" si="3"/>
        <v>0</v>
      </c>
      <c r="K26" s="20">
        <f t="shared" si="4"/>
        <v>0</v>
      </c>
      <c r="L26" s="20"/>
      <c r="M26" s="20"/>
      <c r="N26" s="20" t="str">
        <f t="shared" si="5"/>
        <v>  </v>
      </c>
      <c r="O26" s="20">
        <v>0</v>
      </c>
      <c r="P26" s="36">
        <f t="shared" si="6"/>
        <v>0</v>
      </c>
    </row>
    <row r="27" spans="2:16" ht="19.5" customHeight="1" thickBot="1">
      <c r="B27" s="37"/>
      <c r="C27" s="59"/>
      <c r="D27" s="38"/>
      <c r="E27" s="39"/>
      <c r="F27" s="40"/>
      <c r="G27" s="40"/>
      <c r="H27" s="32"/>
      <c r="I27" s="40"/>
      <c r="J27" s="41"/>
      <c r="K27" s="42"/>
      <c r="L27" s="42"/>
      <c r="M27" s="42"/>
      <c r="N27" s="42"/>
      <c r="O27" s="42"/>
      <c r="P27" s="54"/>
    </row>
    <row r="29" spans="14:18" ht="13.5">
      <c r="N29" s="60" t="s">
        <v>13</v>
      </c>
      <c r="O29" s="61">
        <v>44777</v>
      </c>
      <c r="R29" s="6"/>
    </row>
  </sheetData>
  <sheetProtection/>
  <mergeCells count="5">
    <mergeCell ref="R8:S8"/>
    <mergeCell ref="B1:P1"/>
    <mergeCell ref="B3:P3"/>
    <mergeCell ref="B4:P4"/>
    <mergeCell ref="B5:P5"/>
  </mergeCells>
  <printOptions/>
  <pageMargins left="0.5905511811023623" right="0.5905511811023623" top="0.3937007874015748" bottom="0.3937007874015748" header="0.1968503937007874" footer="0.1968503937007874"/>
  <pageSetup fitToHeight="0" fitToWidth="1" horizontalDpi="1200" verticalDpi="1200" orientation="landscape" paperSize="9" scale="70" r:id="rId1"/>
  <headerFooter alignWithMargins="0">
    <oddFooter>&amp;L&amp;"Arial,Gras"&amp;12Responsable de Ligue : Alain GADAIS (alain.gadais@bbox.fr)&amp;R&amp;"Arial,Gras"&amp;12Site Web : badboys.crbnbowling.fr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DRT-IdF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POIROT Lucien</dc:creator>
  <cp:keywords/>
  <dc:description/>
  <cp:lastModifiedBy>Corto</cp:lastModifiedBy>
  <cp:lastPrinted>2011-09-23T08:38:43Z</cp:lastPrinted>
  <dcterms:created xsi:type="dcterms:W3CDTF">2006-10-13T21:16:31Z</dcterms:created>
  <dcterms:modified xsi:type="dcterms:W3CDTF">2022-09-16T16:07:49Z</dcterms:modified>
  <cp:category/>
  <cp:version/>
  <cp:contentType/>
  <cp:contentStatus/>
</cp:coreProperties>
</file>